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2560" windowHeight="21300"/>
  </bookViews>
  <sheets>
    <sheet name="Problem" sheetId="19" r:id="rId1"/>
  </sheets>
  <definedNames>
    <definedName name="accounts">Problem!#REF!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Q16" i="19"/>
  <c r="I12"/>
  <c r="C19"/>
  <c r="E22"/>
  <c r="J3"/>
  <c r="I8"/>
  <c r="C21"/>
  <c r="B21"/>
  <c r="K12"/>
  <c r="E21"/>
  <c r="O24"/>
  <c r="Q24"/>
  <c r="S24"/>
  <c r="T13"/>
  <c r="Q13"/>
  <c r="N11"/>
  <c r="Q17"/>
  <c r="O22"/>
  <c r="Q22"/>
  <c r="S22"/>
  <c r="T17"/>
  <c r="P12"/>
  <c r="O23"/>
  <c r="I22"/>
  <c r="O25"/>
  <c r="Q23"/>
  <c r="S23"/>
  <c r="Q25"/>
  <c r="S25"/>
  <c r="C20"/>
  <c r="B20"/>
  <c r="E20"/>
  <c r="C18"/>
</calcChain>
</file>

<file path=xl/sharedStrings.xml><?xml version="1.0" encoding="utf-8"?>
<sst xmlns="http://schemas.openxmlformats.org/spreadsheetml/2006/main" count="41" uniqueCount="30">
  <si>
    <t>GENERAL JOURNAL</t>
  </si>
  <si>
    <t>Date</t>
  </si>
  <si>
    <t>Accounts</t>
  </si>
  <si>
    <t>Debit</t>
  </si>
  <si>
    <t xml:space="preserve"> </t>
  </si>
  <si>
    <t>Credit</t>
  </si>
  <si>
    <t>Original cost of surrendered equipment?  &gt;&gt;&gt;&gt;</t>
  </si>
  <si>
    <t>Fair value of equipment received?  &gt;&gt;&gt;&gt;</t>
  </si>
  <si>
    <t>How much cash was received, if any?  &gt;&gt;&gt;&gt;</t>
  </si>
  <si>
    <t>Yes</t>
  </si>
  <si>
    <t>No</t>
  </si>
  <si>
    <t>Equipment (new)</t>
  </si>
  <si>
    <t>Accumulated Depreciation (old)</t>
  </si>
  <si>
    <t>Equipment (old)</t>
  </si>
  <si>
    <t>new equipment</t>
  </si>
  <si>
    <t>gain or loss?</t>
  </si>
  <si>
    <t xml:space="preserve">CS </t>
  </si>
  <si>
    <t>net cash</t>
  </si>
  <si>
    <t>How much cash was given, if any?  &gt;&gt;&gt;&gt;</t>
  </si>
  <si>
    <t>ncs</t>
  </si>
  <si>
    <t>loss</t>
  </si>
  <si>
    <t>gain</t>
  </si>
  <si>
    <t>boot rec'd</t>
  </si>
  <si>
    <t>no boot rec'd</t>
  </si>
  <si>
    <t>prop</t>
  </si>
  <si>
    <t>gain or loss</t>
  </si>
  <si>
    <t>To record exchange of equipment</t>
  </si>
  <si>
    <t xml:space="preserve">Use this robot to determine the appropriate journal entry for the exchange of equipment.  Insert "up to date" amounts (or zero) in each of the boxed areas. </t>
  </si>
  <si>
    <t>Did the exchange have "commercial substance"?  &gt;&gt;&gt;&gt;</t>
  </si>
  <si>
    <t>Accumulated depreciation on surrendered item?  &gt;&gt;&gt;&gt;</t>
  </si>
</sst>
</file>

<file path=xl/styles.xml><?xml version="1.0" encoding="utf-8"?>
<styleSheet xmlns="http://schemas.openxmlformats.org/spreadsheetml/2006/main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[$-409]dd\-mmm\-yy;@"/>
    <numFmt numFmtId="168" formatCode="m/d;@"/>
    <numFmt numFmtId="169" formatCode="_(&quot;$&quot;* #,##0_);_(&quot;$&quot;* \(#,##0\);_(&quot;$&quot;* &quot;-&quot;??_);_(@_)"/>
    <numFmt numFmtId="170" formatCode="0.00000"/>
  </numFmts>
  <fonts count="16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sz val="12"/>
      <name val="Myriad Pro"/>
    </font>
    <font>
      <b/>
      <sz val="10"/>
      <name val="Myriad Web Pro"/>
    </font>
    <font>
      <b/>
      <sz val="12"/>
      <name val="Myriad Web Pro"/>
    </font>
    <font>
      <b/>
      <i/>
      <sz val="10"/>
      <name val="Myriad Web Pro"/>
    </font>
    <font>
      <u val="double"/>
      <sz val="10"/>
      <name val="Myriad Web Pro"/>
    </font>
    <font>
      <u/>
      <sz val="10"/>
      <name val="Myriad Web Pro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7" fontId="10" fillId="6" borderId="5" applyNumberFormat="0" applyFont="0" applyFill="0" applyAlignment="0">
      <alignment horizontal="left" vertical="center" wrapText="1"/>
    </xf>
    <xf numFmtId="167" fontId="4" fillId="0" borderId="5" applyNumberFormat="0" applyFont="0" applyFill="0" applyAlignment="0">
      <alignment horizontal="center" vertical="center" wrapText="1"/>
    </xf>
    <xf numFmtId="167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7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51">
    <xf numFmtId="0" fontId="0" fillId="0" borderId="0" xfId="0"/>
    <xf numFmtId="0" fontId="4" fillId="0" borderId="0" xfId="0" applyFont="1" applyProtection="1">
      <protection hidden="1"/>
    </xf>
    <xf numFmtId="0" fontId="4" fillId="0" borderId="0" xfId="0" applyFont="1" applyFill="1" applyProtection="1">
      <protection hidden="1"/>
    </xf>
    <xf numFmtId="0" fontId="12" fillId="11" borderId="10" xfId="0" applyFont="1" applyFill="1" applyBorder="1" applyAlignment="1" applyProtection="1">
      <alignment horizontal="center" vertical="center" wrapText="1"/>
      <protection hidden="1"/>
    </xf>
    <xf numFmtId="165" fontId="11" fillId="11" borderId="0" xfId="18" applyNumberFormat="1" applyFont="1" applyFill="1" applyBorder="1" applyAlignment="1" applyProtection="1">
      <alignment vertical="center"/>
      <protection hidden="1"/>
    </xf>
    <xf numFmtId="166" fontId="11" fillId="0" borderId="11" xfId="0" applyNumberFormat="1" applyFont="1" applyBorder="1" applyAlignment="1" applyProtection="1">
      <alignment horizontal="center" vertical="center"/>
      <protection hidden="1"/>
    </xf>
    <xf numFmtId="166" fontId="11" fillId="0" borderId="0" xfId="18" applyNumberFormat="1" applyFont="1" applyFill="1" applyBorder="1" applyAlignment="1" applyProtection="1">
      <alignment horizontal="center" vertical="center"/>
      <protection hidden="1"/>
    </xf>
    <xf numFmtId="166" fontId="11" fillId="11" borderId="0" xfId="18" applyNumberFormat="1" applyFont="1" applyFill="1" applyBorder="1" applyAlignment="1" applyProtection="1">
      <alignment horizontal="center" vertical="center"/>
      <protection hidden="1"/>
    </xf>
    <xf numFmtId="165" fontId="11" fillId="11" borderId="0" xfId="18" applyNumberFormat="1" applyFont="1" applyFill="1" applyBorder="1" applyAlignment="1" applyProtection="1">
      <alignment horizontal="center" vertical="center"/>
      <protection hidden="1"/>
    </xf>
    <xf numFmtId="168" fontId="11" fillId="0" borderId="11" xfId="0" applyNumberFormat="1" applyFont="1" applyBorder="1" applyAlignment="1" applyProtection="1">
      <alignment horizontal="center" vertical="center"/>
      <protection hidden="1"/>
    </xf>
    <xf numFmtId="165" fontId="11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vertical="top"/>
      <protection hidden="1"/>
    </xf>
    <xf numFmtId="0" fontId="12" fillId="11" borderId="12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Alignment="1" applyProtection="1">
      <alignment vertical="center"/>
      <protection hidden="1"/>
    </xf>
    <xf numFmtId="168" fontId="11" fillId="0" borderId="0" xfId="0" applyNumberFormat="1" applyFont="1" applyBorder="1" applyAlignment="1" applyProtection="1">
      <alignment horizontal="center" vertical="center"/>
      <protection hidden="1"/>
    </xf>
    <xf numFmtId="166" fontId="11" fillId="0" borderId="0" xfId="0" applyNumberFormat="1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left" vertical="center"/>
      <protection hidden="1"/>
    </xf>
    <xf numFmtId="0" fontId="11" fillId="11" borderId="0" xfId="0" applyFont="1" applyFill="1" applyBorder="1" applyAlignment="1" applyProtection="1">
      <alignment horizontal="left" vertical="center"/>
      <protection hidden="1"/>
    </xf>
    <xf numFmtId="0" fontId="11" fillId="0" borderId="0" xfId="0" applyFont="1" applyBorder="1" applyAlignment="1" applyProtection="1">
      <alignment horizontal="left" vertical="center"/>
      <protection hidden="1"/>
    </xf>
    <xf numFmtId="0" fontId="4" fillId="0" borderId="0" xfId="0" applyFont="1" applyFill="1" applyProtection="1"/>
    <xf numFmtId="0" fontId="4" fillId="11" borderId="0" xfId="0" applyFont="1" applyFill="1" applyProtection="1"/>
    <xf numFmtId="0" fontId="4" fillId="0" borderId="0" xfId="0" applyFont="1" applyProtection="1"/>
    <xf numFmtId="0" fontId="4" fillId="0" borderId="0" xfId="0" applyFont="1" applyFill="1" applyAlignment="1" applyProtection="1">
      <alignment vertical="top"/>
    </xf>
    <xf numFmtId="0" fontId="4" fillId="11" borderId="0" xfId="0" applyFont="1" applyFill="1" applyAlignment="1" applyProtection="1">
      <alignment vertical="top"/>
    </xf>
    <xf numFmtId="169" fontId="4" fillId="0" borderId="0" xfId="0" applyNumberFormat="1" applyFont="1" applyFill="1" applyProtection="1">
      <protection hidden="1"/>
    </xf>
    <xf numFmtId="169" fontId="4" fillId="11" borderId="0" xfId="0" applyNumberFormat="1" applyFont="1" applyFill="1" applyAlignment="1" applyProtection="1">
      <alignment vertical="top"/>
    </xf>
    <xf numFmtId="0" fontId="4" fillId="0" borderId="0" xfId="0" applyFont="1" applyAlignment="1" applyProtection="1">
      <alignment wrapText="1"/>
    </xf>
    <xf numFmtId="170" fontId="4" fillId="11" borderId="0" xfId="0" applyNumberFormat="1" applyFont="1" applyFill="1" applyAlignment="1" applyProtection="1">
      <alignment vertical="top"/>
    </xf>
    <xf numFmtId="0" fontId="4" fillId="12" borderId="0" xfId="0" applyFont="1" applyFill="1" applyProtection="1"/>
    <xf numFmtId="0" fontId="11" fillId="0" borderId="0" xfId="0" applyFont="1" applyFill="1" applyBorder="1" applyAlignment="1" applyProtection="1">
      <alignment horizontal="left" vertical="center"/>
      <protection hidden="1"/>
    </xf>
    <xf numFmtId="164" fontId="4" fillId="0" borderId="0" xfId="0" applyNumberFormat="1" applyFont="1" applyFill="1" applyProtection="1">
      <protection hidden="1"/>
    </xf>
    <xf numFmtId="165" fontId="15" fillId="0" borderId="0" xfId="0" applyNumberFormat="1" applyFont="1" applyFill="1" applyProtection="1">
      <protection hidden="1"/>
    </xf>
    <xf numFmtId="165" fontId="4" fillId="0" borderId="0" xfId="0" applyNumberFormat="1" applyFont="1" applyFill="1" applyProtection="1">
      <protection hidden="1"/>
    </xf>
    <xf numFmtId="164" fontId="14" fillId="0" borderId="0" xfId="0" applyNumberFormat="1" applyFont="1" applyFill="1" applyProtection="1">
      <protection hidden="1"/>
    </xf>
    <xf numFmtId="168" fontId="11" fillId="11" borderId="0" xfId="0" applyNumberFormat="1" applyFont="1" applyFill="1" applyBorder="1" applyAlignment="1" applyProtection="1">
      <alignment horizontal="center" vertical="center"/>
      <protection hidden="1"/>
    </xf>
    <xf numFmtId="165" fontId="11" fillId="11" borderId="0" xfId="0" applyNumberFormat="1" applyFont="1" applyFill="1" applyBorder="1" applyAlignment="1" applyProtection="1">
      <alignment horizontal="center" vertical="center"/>
      <protection hidden="1"/>
    </xf>
    <xf numFmtId="166" fontId="11" fillId="11" borderId="0" xfId="0" applyNumberFormat="1" applyFont="1" applyFill="1" applyBorder="1" applyAlignment="1" applyProtection="1">
      <alignment horizontal="center" vertical="center"/>
      <protection hidden="1"/>
    </xf>
    <xf numFmtId="165" fontId="11" fillId="0" borderId="0" xfId="18" applyNumberFormat="1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horizontal="left" vertical="center" indent="3"/>
      <protection hidden="1"/>
    </xf>
    <xf numFmtId="165" fontId="11" fillId="0" borderId="0" xfId="18" applyNumberFormat="1" applyFont="1" applyFill="1" applyBorder="1" applyAlignment="1" applyProtection="1">
      <alignment horizontal="center" vertical="center"/>
      <protection hidden="1"/>
    </xf>
    <xf numFmtId="165" fontId="11" fillId="11" borderId="9" xfId="0" applyNumberFormat="1" applyFont="1" applyFill="1" applyBorder="1" applyAlignment="1" applyProtection="1">
      <alignment vertical="center"/>
      <protection hidden="1"/>
    </xf>
    <xf numFmtId="0" fontId="13" fillId="11" borderId="9" xfId="0" applyFont="1" applyFill="1" applyBorder="1" applyAlignment="1" applyProtection="1">
      <alignment horizontal="left" vertical="center" wrapText="1"/>
      <protection hidden="1"/>
    </xf>
    <xf numFmtId="165" fontId="11" fillId="11" borderId="9" xfId="18" applyNumberFormat="1" applyFont="1" applyFill="1" applyBorder="1" applyAlignment="1" applyProtection="1">
      <alignment horizontal="center" vertical="center"/>
      <protection hidden="1"/>
    </xf>
    <xf numFmtId="0" fontId="12" fillId="13" borderId="9" xfId="0" applyFont="1" applyFill="1" applyBorder="1" applyAlignment="1" applyProtection="1">
      <alignment horizontal="left" vertical="center" wrapText="1"/>
      <protection hidden="1"/>
    </xf>
    <xf numFmtId="0" fontId="12" fillId="13" borderId="0" xfId="18" applyFont="1" applyFill="1" applyAlignment="1" applyProtection="1">
      <alignment horizontal="center" vertical="center" wrapText="1"/>
      <protection hidden="1"/>
    </xf>
    <xf numFmtId="169" fontId="12" fillId="13" borderId="13" xfId="0" applyNumberFormat="1" applyFont="1" applyFill="1" applyBorder="1" applyAlignment="1" applyProtection="1">
      <alignment horizontal="center" vertical="center" wrapText="1"/>
      <protection locked="0" hidden="1"/>
    </xf>
    <xf numFmtId="169" fontId="12" fillId="13" borderId="14" xfId="0" applyNumberFormat="1" applyFont="1" applyFill="1" applyBorder="1" applyAlignment="1" applyProtection="1">
      <alignment horizontal="center" vertical="center" wrapText="1"/>
      <protection locked="0" hidden="1"/>
    </xf>
    <xf numFmtId="0" fontId="12" fillId="13" borderId="0" xfId="0" applyFont="1" applyFill="1" applyBorder="1" applyAlignment="1" applyProtection="1">
      <alignment horizontal="left" vertical="center" wrapText="1"/>
      <protection hidden="1"/>
    </xf>
    <xf numFmtId="0" fontId="12" fillId="13" borderId="15" xfId="0" applyFont="1" applyFill="1" applyBorder="1" applyAlignment="1" applyProtection="1">
      <alignment horizontal="left" vertical="center" wrapText="1"/>
      <protection hidden="1"/>
    </xf>
    <xf numFmtId="0" fontId="12" fillId="13" borderId="13" xfId="0" applyNumberFormat="1" applyFont="1" applyFill="1" applyBorder="1" applyAlignment="1" applyProtection="1">
      <alignment horizontal="center" vertical="center" wrapText="1"/>
      <protection locked="0" hidden="1"/>
    </xf>
    <xf numFmtId="0" fontId="12" fillId="13" borderId="14" xfId="0" applyNumberFormat="1" applyFont="1" applyFill="1" applyBorder="1" applyAlignment="1" applyProtection="1">
      <alignment horizontal="center" vertical="center" wrapText="1"/>
      <protection locked="0" hidden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2">
    <dxf>
      <fill>
        <patternFill>
          <bgColor rgb="FF00FF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AA892"/>
      <color rgb="FF00FF00"/>
      <color rgb="FFFF6969"/>
      <color rgb="FF00FF64"/>
      <color rgb="FFAEF280"/>
      <color rgb="FFDCE6F1"/>
      <color rgb="FFE6F0FB"/>
      <color rgb="FFFF0000"/>
      <color rgb="FFF97B2D"/>
      <color rgb="FF9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B62"/>
  <sheetViews>
    <sheetView tabSelected="1" zoomScale="80" zoomScaleNormal="80" zoomScalePageLayoutView="80" workbookViewId="0">
      <selection activeCell="D3" sqref="D3:E3"/>
    </sheetView>
  </sheetViews>
  <sheetFormatPr baseColWidth="10" defaultColWidth="0" defaultRowHeight="409.6" zeroHeight="1"/>
  <cols>
    <col min="1" max="1" width="9.5" style="21" customWidth="1"/>
    <col min="2" max="2" width="44" style="21" customWidth="1"/>
    <col min="3" max="3" width="11.6640625" style="21" customWidth="1"/>
    <col min="4" max="4" width="4.6640625" style="21" customWidth="1"/>
    <col min="5" max="5" width="11.6640625" style="21" customWidth="1"/>
    <col min="6" max="6" width="4.5" style="19" customWidth="1"/>
    <col min="7" max="7" width="3.5" style="21" hidden="1" customWidth="1"/>
    <col min="8" max="8" width="41.5" style="21" hidden="1" customWidth="1"/>
    <col min="9" max="9" width="11.5" style="21" hidden="1" customWidth="1"/>
    <col min="10" max="13" width="8.83203125" style="21" hidden="1" customWidth="1"/>
    <col min="14" max="14" width="11" style="21" hidden="1" customWidth="1"/>
    <col min="15" max="15" width="8.83203125" style="21" hidden="1" customWidth="1"/>
    <col min="16" max="16" width="12.33203125" style="21" hidden="1" customWidth="1"/>
    <col min="17" max="17" width="11.5" style="21" hidden="1" customWidth="1"/>
    <col min="18" max="19" width="8.83203125" style="21" hidden="1" customWidth="1"/>
    <col min="20" max="20" width="13.1640625" style="21" hidden="1" customWidth="1"/>
    <col min="21" max="26" width="8.83203125" style="21" hidden="1" customWidth="1"/>
    <col min="27" max="80" width="8.83203125" style="19" hidden="1" customWidth="1"/>
    <col min="81" max="16384" width="8.83203125" style="21" hidden="1"/>
  </cols>
  <sheetData>
    <row r="1" spans="1:80" s="20" customFormat="1" ht="83.25" customHeight="1">
      <c r="A1" s="44" t="s">
        <v>27</v>
      </c>
      <c r="B1" s="44"/>
      <c r="C1" s="44"/>
      <c r="D1" s="44"/>
      <c r="E1" s="44"/>
      <c r="F1" s="2"/>
      <c r="G1" s="2"/>
      <c r="H1" s="2"/>
      <c r="I1" s="2"/>
      <c r="J1" s="2"/>
      <c r="K1" s="2"/>
      <c r="L1" s="2"/>
      <c r="M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</row>
    <row r="2" spans="1:80" ht="24" customHeight="1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19"/>
    </row>
    <row r="3" spans="1:80" s="23" customFormat="1" ht="24" customHeight="1">
      <c r="A3" s="47" t="s">
        <v>28</v>
      </c>
      <c r="B3" s="47"/>
      <c r="C3" s="48"/>
      <c r="D3" s="49"/>
      <c r="E3" s="50"/>
      <c r="F3" s="11"/>
      <c r="G3" s="11"/>
      <c r="H3" s="11"/>
      <c r="I3" s="11" t="s">
        <v>9</v>
      </c>
      <c r="J3" s="11">
        <f>IF(D3="Yes",1,IF(D3="No",2,0))</f>
        <v>0</v>
      </c>
      <c r="K3" s="11"/>
      <c r="L3" s="11"/>
      <c r="M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</row>
    <row r="4" spans="1:80" ht="24" customHeight="1">
      <c r="A4" s="1"/>
      <c r="B4" s="1"/>
      <c r="C4" s="1"/>
      <c r="D4" s="1"/>
      <c r="E4" s="2"/>
      <c r="F4" s="2"/>
      <c r="G4" s="2"/>
      <c r="H4" s="2"/>
      <c r="I4" s="2" t="s">
        <v>10</v>
      </c>
      <c r="J4" s="2"/>
      <c r="K4" s="2"/>
      <c r="L4" s="2"/>
      <c r="M4" s="19"/>
    </row>
    <row r="5" spans="1:80" s="23" customFormat="1" ht="24" customHeight="1">
      <c r="A5" s="47" t="s">
        <v>6</v>
      </c>
      <c r="B5" s="47"/>
      <c r="C5" s="48"/>
      <c r="D5" s="45">
        <v>0</v>
      </c>
      <c r="E5" s="46"/>
      <c r="F5" s="11"/>
      <c r="G5" s="11"/>
      <c r="H5" s="11"/>
      <c r="I5" s="11"/>
      <c r="J5" s="11"/>
      <c r="K5" s="11"/>
      <c r="L5" s="11"/>
      <c r="M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</row>
    <row r="6" spans="1:80" ht="24" customHeight="1">
      <c r="A6" s="1"/>
      <c r="B6" s="1"/>
      <c r="C6" s="1"/>
      <c r="D6" s="1"/>
      <c r="E6" s="2"/>
      <c r="F6" s="2"/>
      <c r="G6" s="2"/>
      <c r="H6" s="2"/>
      <c r="I6" s="2"/>
      <c r="J6" s="2"/>
      <c r="K6" s="2"/>
      <c r="L6" s="2"/>
      <c r="M6" s="19"/>
    </row>
    <row r="7" spans="1:80" s="23" customFormat="1" ht="24" customHeight="1">
      <c r="A7" s="47" t="s">
        <v>29</v>
      </c>
      <c r="B7" s="47"/>
      <c r="C7" s="48"/>
      <c r="D7" s="45">
        <v>0</v>
      </c>
      <c r="E7" s="46"/>
      <c r="F7" s="11"/>
      <c r="G7" s="11"/>
      <c r="H7" s="11"/>
      <c r="I7" s="11" t="s">
        <v>14</v>
      </c>
      <c r="J7" s="11"/>
      <c r="K7" s="11"/>
      <c r="L7" s="11"/>
      <c r="M7" s="22"/>
      <c r="N7" s="23" t="s">
        <v>15</v>
      </c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</row>
    <row r="8" spans="1:80" ht="24" customHeight="1">
      <c r="A8" s="1"/>
      <c r="B8" s="1"/>
      <c r="C8" s="1"/>
      <c r="D8" s="1"/>
      <c r="E8" s="2"/>
      <c r="F8" s="2"/>
      <c r="G8" s="2"/>
      <c r="H8" s="2"/>
      <c r="I8" s="2">
        <f>IF(J3=1,D9,0)</f>
        <v>0</v>
      </c>
      <c r="J8" s="2"/>
      <c r="K8" s="2"/>
      <c r="L8" s="2"/>
      <c r="M8" s="19"/>
      <c r="N8" s="21" t="s">
        <v>16</v>
      </c>
      <c r="P8" s="21" t="s">
        <v>19</v>
      </c>
      <c r="Q8" s="21" t="s">
        <v>19</v>
      </c>
      <c r="T8" s="21" t="s">
        <v>19</v>
      </c>
    </row>
    <row r="9" spans="1:80" s="23" customFormat="1" ht="24" customHeight="1">
      <c r="A9" s="47" t="s">
        <v>7</v>
      </c>
      <c r="B9" s="47"/>
      <c r="C9" s="48"/>
      <c r="D9" s="45">
        <v>0</v>
      </c>
      <c r="E9" s="46"/>
      <c r="F9" s="11"/>
      <c r="G9" s="11"/>
      <c r="H9" s="11"/>
      <c r="I9" s="11"/>
      <c r="J9" s="11"/>
      <c r="K9" s="11"/>
      <c r="L9" s="11"/>
      <c r="M9" s="22"/>
      <c r="P9" s="23" t="s">
        <v>20</v>
      </c>
      <c r="Q9" s="23" t="s">
        <v>21</v>
      </c>
      <c r="T9" s="23" t="s">
        <v>21</v>
      </c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</row>
    <row r="10" spans="1:80" ht="24" customHeight="1">
      <c r="A10" s="1"/>
      <c r="B10" s="1"/>
      <c r="C10" s="1"/>
      <c r="D10" s="1"/>
      <c r="E10" s="2"/>
      <c r="F10" s="2"/>
      <c r="G10" s="2"/>
      <c r="H10" s="2"/>
      <c r="I10" s="2"/>
      <c r="J10" s="2"/>
      <c r="K10" s="2"/>
      <c r="L10" s="2"/>
      <c r="M10" s="19"/>
      <c r="Q10" s="21" t="s">
        <v>22</v>
      </c>
      <c r="T10" s="26" t="s">
        <v>23</v>
      </c>
    </row>
    <row r="11" spans="1:80" s="23" customFormat="1" ht="24" customHeight="1">
      <c r="A11" s="47" t="s">
        <v>18</v>
      </c>
      <c r="B11" s="47"/>
      <c r="C11" s="48"/>
      <c r="D11" s="45">
        <v>0</v>
      </c>
      <c r="E11" s="46"/>
      <c r="F11" s="11"/>
      <c r="G11" s="11"/>
      <c r="H11" s="11"/>
      <c r="I11" s="11" t="s">
        <v>17</v>
      </c>
      <c r="J11" s="11"/>
      <c r="K11" s="11"/>
      <c r="L11" s="11"/>
      <c r="M11" s="22"/>
      <c r="N11" s="25">
        <f>D9+I12-D5+D7</f>
        <v>0</v>
      </c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</row>
    <row r="12" spans="1:80" ht="24" customHeight="1">
      <c r="A12" s="1"/>
      <c r="B12" s="1"/>
      <c r="C12" s="1"/>
      <c r="D12" s="1"/>
      <c r="E12" s="2"/>
      <c r="F12" s="2"/>
      <c r="G12" s="2"/>
      <c r="H12" s="2"/>
      <c r="I12" s="24">
        <f>D13-D11</f>
        <v>0</v>
      </c>
      <c r="J12" s="2"/>
      <c r="K12" s="2">
        <f>IF(I12&lt;=0,1,0)</f>
        <v>1</v>
      </c>
      <c r="L12" s="2"/>
      <c r="M12" s="19"/>
      <c r="P12" s="25">
        <f>IF(N11&lt;0,N11,0)</f>
        <v>0</v>
      </c>
    </row>
    <row r="13" spans="1:80" s="23" customFormat="1" ht="24" customHeight="1">
      <c r="A13" s="47" t="s">
        <v>8</v>
      </c>
      <c r="B13" s="47"/>
      <c r="C13" s="48"/>
      <c r="D13" s="45">
        <v>0</v>
      </c>
      <c r="E13" s="46"/>
      <c r="F13" s="11"/>
      <c r="G13" s="11"/>
      <c r="H13" s="11"/>
      <c r="I13" s="11"/>
      <c r="J13" s="11"/>
      <c r="K13" s="11"/>
      <c r="L13" s="11"/>
      <c r="M13" s="22"/>
      <c r="Q13" s="23">
        <f>IF(I12&gt;0,1,0)</f>
        <v>0</v>
      </c>
      <c r="T13" s="23">
        <f>IF(I12&lt;0,1,0)</f>
        <v>0</v>
      </c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</row>
    <row r="14" spans="1:80" ht="24" customHeight="1">
      <c r="A14" s="1"/>
      <c r="B14" s="1"/>
      <c r="C14" s="1"/>
      <c r="D14" s="1"/>
      <c r="E14" s="2"/>
      <c r="F14" s="2"/>
      <c r="G14" s="2"/>
      <c r="H14" s="2"/>
      <c r="I14" s="2"/>
      <c r="J14" s="2"/>
      <c r="K14" s="2"/>
      <c r="L14" s="2"/>
      <c r="M14" s="19"/>
    </row>
    <row r="15" spans="1:80" ht="24" customHeight="1">
      <c r="A15" s="1"/>
      <c r="B15" s="1"/>
      <c r="C15" s="1"/>
      <c r="D15" s="1"/>
      <c r="E15" s="2"/>
      <c r="F15" s="2"/>
      <c r="G15" s="2"/>
      <c r="H15" s="2"/>
      <c r="I15" s="2"/>
      <c r="J15" s="2"/>
      <c r="K15" s="2"/>
      <c r="L15" s="2"/>
      <c r="M15" s="19"/>
      <c r="Q15" s="21" t="s">
        <v>24</v>
      </c>
    </row>
    <row r="16" spans="1:80" s="23" customFormat="1" ht="24" customHeight="1">
      <c r="A16" s="43" t="s">
        <v>0</v>
      </c>
      <c r="B16" s="43"/>
      <c r="C16" s="43"/>
      <c r="D16" s="43"/>
      <c r="E16" s="43"/>
      <c r="F16" s="11"/>
      <c r="G16" s="11"/>
      <c r="H16" s="11"/>
      <c r="I16" s="11"/>
      <c r="J16" s="11"/>
      <c r="K16" s="11"/>
      <c r="L16" s="11"/>
      <c r="M16" s="22"/>
      <c r="Q16" s="27" t="e">
        <f>D13/(D13+D9)</f>
        <v>#DIV/0!</v>
      </c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</row>
    <row r="17" spans="1:80" s="23" customFormat="1" ht="19.5" customHeight="1">
      <c r="A17" s="3" t="s">
        <v>1</v>
      </c>
      <c r="B17" s="12" t="s">
        <v>2</v>
      </c>
      <c r="C17" s="3" t="s">
        <v>3</v>
      </c>
      <c r="D17" s="3" t="s">
        <v>4</v>
      </c>
      <c r="E17" s="3" t="s">
        <v>5</v>
      </c>
      <c r="F17" s="11"/>
      <c r="G17" s="11"/>
      <c r="H17" s="11"/>
      <c r="I17" s="11"/>
      <c r="J17" s="11"/>
      <c r="K17" s="11"/>
      <c r="L17" s="11"/>
      <c r="M17" s="22"/>
      <c r="Q17" s="25">
        <f>IF(I12&lt;=0,0,N11*Q16)</f>
        <v>0</v>
      </c>
      <c r="T17" s="25">
        <f>T13*N11</f>
        <v>0</v>
      </c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</row>
    <row r="18" spans="1:80" ht="24" customHeight="1">
      <c r="A18" s="9" t="s">
        <v>4</v>
      </c>
      <c r="B18" s="16" t="s">
        <v>11</v>
      </c>
      <c r="C18" s="10">
        <f>E22+E21+E20-C20-C19-C21</f>
        <v>0</v>
      </c>
      <c r="D18" s="5"/>
      <c r="E18" s="6" t="s">
        <v>4</v>
      </c>
      <c r="F18" s="2"/>
      <c r="G18" s="2"/>
      <c r="H18" s="2"/>
      <c r="I18" s="2"/>
      <c r="J18" s="2"/>
      <c r="K18" s="2"/>
      <c r="L18" s="2"/>
      <c r="M18" s="19"/>
    </row>
    <row r="19" spans="1:80" s="23" customFormat="1" ht="24" customHeight="1">
      <c r="A19" s="4" t="s">
        <v>4</v>
      </c>
      <c r="B19" s="17" t="s">
        <v>12</v>
      </c>
      <c r="C19" s="8">
        <f>D7</f>
        <v>0</v>
      </c>
      <c r="D19" s="7"/>
      <c r="E19" s="8" t="s">
        <v>4</v>
      </c>
      <c r="F19" s="13"/>
      <c r="G19" s="11"/>
      <c r="H19" s="11"/>
      <c r="I19" s="11"/>
      <c r="J19" s="11"/>
      <c r="K19" s="11"/>
      <c r="L19" s="11"/>
      <c r="M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</row>
    <row r="20" spans="1:80" ht="24" customHeight="1">
      <c r="A20" s="14" t="s">
        <v>4</v>
      </c>
      <c r="B20" s="18" t="str">
        <f>IF(S25&gt;0,"         Gain on Exchange",IF(S25&lt;0,"Loss on Exchange",""))</f>
        <v/>
      </c>
      <c r="C20" s="10">
        <f>IF(S25&lt;0,S25*-1,0)</f>
        <v>0</v>
      </c>
      <c r="D20" s="15"/>
      <c r="E20" s="10">
        <f>IF(S25&gt;0,S25,0)</f>
        <v>0</v>
      </c>
      <c r="F20" s="2"/>
      <c r="G20" s="2"/>
      <c r="H20" s="2"/>
      <c r="I20" s="2" t="s">
        <v>25</v>
      </c>
      <c r="J20" s="2"/>
      <c r="K20" s="2"/>
      <c r="L20" s="2"/>
      <c r="M20" s="19"/>
    </row>
    <row r="21" spans="1:80" ht="24" customHeight="1">
      <c r="A21" s="34"/>
      <c r="B21" s="17" t="str">
        <f>IF(I12&gt;0,"Cash",IF(I12&lt;0,"          Cash",""))</f>
        <v/>
      </c>
      <c r="C21" s="35">
        <f>IF(I12&gt;0,I12,0)</f>
        <v>0</v>
      </c>
      <c r="D21" s="36"/>
      <c r="E21" s="35">
        <f>IF(I12&lt;0,I12*-1,0)</f>
        <v>0</v>
      </c>
      <c r="F21" s="2"/>
      <c r="G21" s="2"/>
      <c r="H21" s="2"/>
      <c r="I21" s="2"/>
      <c r="J21" s="2"/>
      <c r="K21" s="2"/>
      <c r="L21" s="2"/>
      <c r="M21" s="19"/>
    </row>
    <row r="22" spans="1:80" s="23" customFormat="1" ht="24" customHeight="1">
      <c r="A22" s="37" t="s">
        <v>4</v>
      </c>
      <c r="B22" s="38" t="s">
        <v>13</v>
      </c>
      <c r="C22" s="6" t="s">
        <v>4</v>
      </c>
      <c r="D22" s="6"/>
      <c r="E22" s="39">
        <f>D5</f>
        <v>0</v>
      </c>
      <c r="F22" s="13"/>
      <c r="G22" s="11"/>
      <c r="H22" s="11"/>
      <c r="I22" s="11">
        <f>IF(J3=1,N11,IF(J3=2,(Q13*Q17)+(T13*T17),IF(N11&lt;0,N11,0)))</f>
        <v>0</v>
      </c>
      <c r="J22" s="11"/>
      <c r="K22" s="11"/>
      <c r="L22" s="11"/>
      <c r="M22" s="22"/>
      <c r="O22" s="23">
        <f>IF(J3=1,N11,0)</f>
        <v>0</v>
      </c>
      <c r="Q22" s="23">
        <f>O22</f>
        <v>0</v>
      </c>
      <c r="S22" s="23">
        <f>Q22</f>
        <v>0</v>
      </c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</row>
    <row r="23" spans="1:80" ht="24" customHeight="1">
      <c r="A23" s="40" t="s">
        <v>4</v>
      </c>
      <c r="B23" s="41" t="s">
        <v>26</v>
      </c>
      <c r="C23" s="42"/>
      <c r="D23" s="42"/>
      <c r="E23" s="42"/>
      <c r="F23" s="2"/>
      <c r="G23" s="2"/>
      <c r="H23" s="2"/>
      <c r="I23" s="2"/>
      <c r="J23" s="2"/>
      <c r="K23" s="2"/>
      <c r="L23" s="2"/>
      <c r="O23" s="21">
        <f>IF(J3=2,Q17+P12,0)</f>
        <v>0</v>
      </c>
      <c r="Q23" s="21">
        <f>IF(O23&lt;0,O23/2,O23)</f>
        <v>0</v>
      </c>
      <c r="S23" s="21">
        <f>IF(J3=1,0,IF(P12&lt;0,P12,Q23))</f>
        <v>0</v>
      </c>
    </row>
    <row r="24" spans="1:80" ht="54.75" customHeight="1">
      <c r="A24" s="1"/>
      <c r="B24" s="1"/>
      <c r="C24" s="1"/>
      <c r="D24" s="1"/>
      <c r="E24" s="2"/>
      <c r="F24" s="2"/>
      <c r="G24" s="2"/>
      <c r="H24" s="2"/>
      <c r="I24" s="2"/>
      <c r="J24" s="2"/>
      <c r="K24" s="2"/>
      <c r="L24" s="2"/>
      <c r="M24" s="19"/>
      <c r="O24" s="21">
        <f>IF(J3="",0,)</f>
        <v>0</v>
      </c>
      <c r="Q24" s="21">
        <f>O24</f>
        <v>0</v>
      </c>
      <c r="S24" s="21">
        <f>Q24</f>
        <v>0</v>
      </c>
    </row>
    <row r="25" spans="1:80" ht="24" hidden="1" customHeight="1">
      <c r="A25" s="1"/>
      <c r="B25" s="29"/>
      <c r="C25" s="30"/>
      <c r="D25" s="30"/>
      <c r="E25" s="30"/>
      <c r="F25" s="2"/>
      <c r="G25" s="2"/>
      <c r="H25" s="2"/>
      <c r="I25" s="2"/>
      <c r="J25" s="2"/>
      <c r="K25" s="2"/>
      <c r="L25" s="2"/>
      <c r="M25" s="19"/>
      <c r="O25" s="19">
        <f>SUM(O22:O24)</f>
        <v>0</v>
      </c>
      <c r="Q25" s="19">
        <f>SUM(Q22:Q24)</f>
        <v>0</v>
      </c>
      <c r="S25" s="28">
        <f>SUM(S22:S24)</f>
        <v>0</v>
      </c>
    </row>
    <row r="26" spans="1:80" ht="24" hidden="1" customHeight="1">
      <c r="A26" s="1"/>
      <c r="B26" s="29"/>
      <c r="C26" s="30"/>
      <c r="D26" s="30"/>
      <c r="E26" s="30"/>
      <c r="F26" s="2"/>
      <c r="G26" s="1"/>
      <c r="H26" s="1"/>
      <c r="I26" s="1"/>
      <c r="J26" s="1"/>
      <c r="K26" s="1"/>
      <c r="L26" s="1"/>
    </row>
    <row r="27" spans="1:80" ht="24" hidden="1" customHeight="1">
      <c r="A27" s="1"/>
      <c r="B27" s="29"/>
      <c r="C27" s="31"/>
      <c r="D27" s="32"/>
      <c r="E27" s="31"/>
      <c r="F27" s="2"/>
      <c r="G27" s="1"/>
      <c r="H27" s="1"/>
      <c r="I27" s="1"/>
      <c r="J27" s="1"/>
      <c r="K27" s="1"/>
      <c r="L27" s="1"/>
    </row>
    <row r="28" spans="1:80" ht="24" hidden="1" customHeight="1">
      <c r="A28" s="1"/>
      <c r="B28" s="29"/>
      <c r="C28" s="30"/>
      <c r="D28" s="30"/>
      <c r="E28" s="33"/>
      <c r="F28" s="2"/>
      <c r="G28" s="1"/>
      <c r="H28" s="1"/>
      <c r="I28" s="1"/>
      <c r="J28" s="1"/>
      <c r="K28" s="1"/>
      <c r="L28" s="1"/>
    </row>
    <row r="29" spans="1:80" ht="13" hidden="1">
      <c r="A29" s="1"/>
      <c r="B29" s="2"/>
      <c r="C29" s="2"/>
      <c r="D29" s="2"/>
      <c r="E29" s="2"/>
      <c r="F29" s="2"/>
      <c r="G29" s="1"/>
      <c r="H29" s="1"/>
      <c r="I29" s="1"/>
      <c r="J29" s="1"/>
      <c r="K29" s="1"/>
      <c r="L29" s="1"/>
    </row>
    <row r="30" spans="1:80" ht="43.5" hidden="1" customHeight="1">
      <c r="A30" s="1"/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</row>
    <row r="31" spans="1:80" ht="13" hidden="1">
      <c r="A31" s="1"/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</row>
    <row r="32" spans="1:80" ht="13" hidden="1">
      <c r="A32" s="1"/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</row>
    <row r="33" spans="1:12" ht="13" hidden="1">
      <c r="A33" s="1"/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</row>
    <row r="34" spans="1:12" ht="13" hidden="1">
      <c r="A34" s="1"/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</row>
    <row r="35" spans="1:12" ht="13" hidden="1">
      <c r="A35" s="1"/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</row>
    <row r="36" spans="1:12" ht="13" hidden="1">
      <c r="A36" s="1"/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</row>
    <row r="37" spans="1:12" ht="13" hidden="1">
      <c r="A37" s="1"/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</row>
    <row r="38" spans="1:12" ht="13" hidden="1">
      <c r="A38" s="1"/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</row>
    <row r="39" spans="1:12" ht="13" hidden="1">
      <c r="A39" s="1"/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</row>
    <row r="40" spans="1:12" ht="13" hidden="1">
      <c r="A40" s="1"/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</row>
    <row r="41" spans="1:12" ht="13" hidden="1">
      <c r="A41" s="1"/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</row>
    <row r="42" spans="1:12" ht="13" hidden="1">
      <c r="A42" s="1"/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</row>
    <row r="43" spans="1:12" ht="13" hidden="1">
      <c r="A43" s="1"/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</row>
    <row r="44" spans="1:12" ht="13" hidden="1">
      <c r="A44" s="1"/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</row>
    <row r="45" spans="1:12" ht="13" hidden="1">
      <c r="A45" s="1"/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</row>
    <row r="46" spans="1:12" ht="13" hidden="1">
      <c r="A46" s="1"/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</row>
    <row r="47" spans="1:12" ht="13" hidden="1">
      <c r="A47" s="1"/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</row>
    <row r="48" spans="1:12" ht="13" hidden="1">
      <c r="A48" s="1"/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</row>
    <row r="49" spans="1:12" ht="13" hidden="1">
      <c r="A49" s="1"/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</row>
    <row r="50" spans="1:12" ht="13" hidden="1">
      <c r="A50" s="1"/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</row>
    <row r="51" spans="1:12" ht="13" hidden="1">
      <c r="A51" s="1"/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</row>
    <row r="52" spans="1:12" ht="13" hidden="1">
      <c r="A52" s="1"/>
      <c r="B52" s="1"/>
      <c r="C52" s="1"/>
      <c r="D52" s="1"/>
      <c r="E52" s="1"/>
      <c r="F52" s="2"/>
      <c r="G52" s="1"/>
      <c r="H52" s="1"/>
      <c r="I52" s="1"/>
      <c r="J52" s="1"/>
      <c r="K52" s="1"/>
      <c r="L52" s="1"/>
    </row>
    <row r="53" spans="1:12" ht="13" hidden="1">
      <c r="A53" s="1"/>
      <c r="B53" s="1"/>
      <c r="C53" s="1"/>
      <c r="D53" s="1"/>
      <c r="E53" s="1"/>
      <c r="F53" s="2"/>
      <c r="G53" s="1"/>
      <c r="H53" s="1"/>
      <c r="I53" s="1"/>
      <c r="J53" s="1"/>
      <c r="K53" s="1"/>
      <c r="L53" s="1"/>
    </row>
    <row r="54" spans="1:12" ht="13" hidden="1">
      <c r="A54" s="1"/>
      <c r="B54" s="1"/>
      <c r="C54" s="1"/>
      <c r="D54" s="1"/>
      <c r="E54" s="1"/>
      <c r="F54" s="2"/>
      <c r="G54" s="1"/>
      <c r="H54" s="1"/>
      <c r="I54" s="1"/>
      <c r="J54" s="1"/>
      <c r="K54" s="1"/>
      <c r="L54" s="1"/>
    </row>
    <row r="55" spans="1:12" ht="13" hidden="1">
      <c r="A55" s="1"/>
      <c r="B55" s="1"/>
      <c r="C55" s="1"/>
      <c r="D55" s="1"/>
      <c r="E55" s="1"/>
      <c r="F55" s="2"/>
      <c r="G55" s="1"/>
      <c r="H55" s="1"/>
      <c r="I55" s="1"/>
      <c r="J55" s="1"/>
      <c r="K55" s="1"/>
      <c r="L55" s="1"/>
    </row>
    <row r="56" spans="1:12" ht="13" hidden="1">
      <c r="A56" s="1"/>
      <c r="B56" s="1"/>
      <c r="C56" s="1"/>
      <c r="D56" s="1"/>
      <c r="E56" s="1"/>
      <c r="F56" s="2"/>
      <c r="G56" s="1"/>
      <c r="H56" s="1"/>
      <c r="I56" s="1"/>
      <c r="J56" s="1"/>
      <c r="K56" s="1"/>
      <c r="L56" s="1"/>
    </row>
    <row r="57" spans="1:12" ht="13" hidden="1">
      <c r="A57" s="1"/>
      <c r="B57" s="1"/>
      <c r="C57" s="1"/>
      <c r="D57" s="1"/>
      <c r="E57" s="1"/>
      <c r="F57" s="2"/>
      <c r="G57" s="1"/>
      <c r="H57" s="1"/>
      <c r="I57" s="1"/>
      <c r="J57" s="1"/>
      <c r="K57" s="1"/>
      <c r="L57" s="1"/>
    </row>
    <row r="58" spans="1:12" ht="13" hidden="1">
      <c r="A58" s="1"/>
      <c r="B58" s="1"/>
      <c r="C58" s="1"/>
      <c r="D58" s="1"/>
      <c r="E58" s="1"/>
      <c r="F58" s="2"/>
      <c r="G58" s="1"/>
      <c r="H58" s="1"/>
      <c r="I58" s="1"/>
      <c r="J58" s="1"/>
      <c r="K58" s="1"/>
      <c r="L58" s="1"/>
    </row>
    <row r="59" spans="1:12" ht="13" hidden="1">
      <c r="A59" s="1"/>
      <c r="B59" s="1"/>
      <c r="C59" s="1"/>
      <c r="D59" s="1"/>
      <c r="E59" s="1"/>
      <c r="F59" s="2"/>
      <c r="G59" s="1"/>
      <c r="H59" s="1"/>
      <c r="I59" s="1"/>
      <c r="J59" s="1"/>
      <c r="K59" s="1"/>
      <c r="L59" s="1"/>
    </row>
    <row r="60" spans="1:12" ht="13" hidden="1">
      <c r="A60" s="1"/>
      <c r="B60" s="1"/>
      <c r="C60" s="1"/>
      <c r="D60" s="1"/>
      <c r="E60" s="1"/>
      <c r="F60" s="2"/>
      <c r="G60" s="1"/>
      <c r="H60" s="1"/>
      <c r="I60" s="1"/>
      <c r="J60" s="1"/>
      <c r="K60" s="1"/>
      <c r="L60" s="1"/>
    </row>
    <row r="61" spans="1:12" ht="13" hidden="1">
      <c r="A61" s="1"/>
      <c r="B61" s="1"/>
      <c r="C61" s="1"/>
      <c r="D61" s="1"/>
      <c r="E61" s="1"/>
      <c r="F61" s="2"/>
      <c r="G61" s="1"/>
      <c r="H61" s="1"/>
      <c r="I61" s="1"/>
      <c r="J61" s="1"/>
      <c r="K61" s="1"/>
      <c r="L61" s="1"/>
    </row>
    <row r="62" spans="1:12" ht="13" hidden="1">
      <c r="A62" s="1"/>
      <c r="B62" s="1"/>
      <c r="C62" s="1"/>
      <c r="D62" s="1"/>
      <c r="E62" s="1"/>
      <c r="F62" s="2"/>
      <c r="G62" s="1"/>
      <c r="H62" s="1"/>
      <c r="I62" s="1"/>
      <c r="J62" s="1"/>
      <c r="K62" s="1"/>
      <c r="L62" s="1"/>
    </row>
  </sheetData>
  <sheetCalcPr fullCalcOnLoad="1"/>
  <sheetProtection algorithmName="SHA-512" hashValue="atFqtBR/dCo/E5m88O3KuUTLPgmpkGCqJdqNwTgcY3dr18dw2HsFklNs1sbcytkTT7w360++JQBd37/tJJ99Qp==" saltValue="+Yv++HNm4VvPzn+U8oWteY==" spinCount="100000" sheet="1" objects="1" scenarios="1"/>
  <mergeCells count="14">
    <mergeCell ref="A16:E16"/>
    <mergeCell ref="A1:E1"/>
    <mergeCell ref="D5:E5"/>
    <mergeCell ref="A5:C5"/>
    <mergeCell ref="A7:C7"/>
    <mergeCell ref="D7:E7"/>
    <mergeCell ref="A9:C9"/>
    <mergeCell ref="D9:E9"/>
    <mergeCell ref="A3:C3"/>
    <mergeCell ref="D3:E3"/>
    <mergeCell ref="A11:C11"/>
    <mergeCell ref="D11:E11"/>
    <mergeCell ref="A13:C13"/>
    <mergeCell ref="D13:E13"/>
  </mergeCells>
  <phoneticPr fontId="2" type="noConversion"/>
  <conditionalFormatting sqref="B23">
    <cfRule type="expression" dxfId="0" priority="3">
      <formula>NOT(ISERROR(SEARCH("Replenish petty cash fund, and $15 cash shortage",B23)))</formula>
    </cfRule>
  </conditionalFormatting>
  <dataValidations count="2">
    <dataValidation type="list" allowBlank="1" showInputMessage="1" showErrorMessage="1" sqref="G19 G22">
      <formula1>"sample"</formula1>
    </dataValidation>
    <dataValidation type="list" allowBlank="1" showInputMessage="1" showErrorMessage="1" sqref="D3:E3">
      <formula1>$I$2:$I$4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2015-04-02T19:22:13Z</dcterms:modified>
</cp:coreProperties>
</file>